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 codeName="{8C4F1C90-05EB-6A55-5F09-09C24B55AC0B}"/>
  <workbookPr codeName="ThisWorkbook"/>
  <bookViews>
    <workbookView xWindow="-855" yWindow="4380" windowWidth="17520" windowHeight="8085"/>
  </bookViews>
  <sheets>
    <sheet name="الملف2" sheetId="4" r:id="rId1"/>
  </sheets>
  <externalReferences>
    <externalReference r:id="rId2"/>
    <externalReference r:id="rId3"/>
    <externalReference r:id="rId4"/>
  </externalReferences>
  <definedNames>
    <definedName name="ASHRA_AWAEIL">'[1]اوائل نصف السنة'!$C$6:$F$15</definedName>
    <definedName name="month">'[2]تقويم المدرسة'!$E$4</definedName>
    <definedName name="monthNames">#REF!</definedName>
    <definedName name="NAIM_AWAEIL">'[1]اوائل نصف السنة'!$C$6:$C$15</definedName>
    <definedName name="startday">'[2]تقويم المدرسة'!$I$4</definedName>
    <definedName name="valuevx">42.314159</definedName>
    <definedName name="WeekDay">{1,2,3,4,5,6,7}</definedName>
    <definedName name="weekDayNames">'[2]تقويم المدرسة'!$AL$10:$AL$16</definedName>
    <definedName name="WeekNo">{1;2;3;4;5;6}</definedName>
    <definedName name="year">'[2]تقويم المدرسة'!$A$4</definedName>
    <definedName name="نوع">[3]البيانات!$J$1:$J$2</definedName>
  </definedNames>
  <calcPr calcId="145621" calcMode="autoNoTable"/>
</workbook>
</file>

<file path=xl/calcChain.xml><?xml version="1.0" encoding="utf-8"?>
<calcChain xmlns="http://schemas.openxmlformats.org/spreadsheetml/2006/main">
  <c r="D4" i="4" l="1"/>
  <c r="AR8" i="4" l="1"/>
  <c r="AQ8" i="4" s="1"/>
  <c r="AP9" i="4" l="1"/>
  <c r="BH2" i="4" l="1"/>
  <c r="BG2" i="4"/>
  <c r="BL2" i="4" l="1"/>
  <c r="BM2" i="4" s="1"/>
  <c r="BN2" i="4" s="1"/>
</calcChain>
</file>

<file path=xl/comments1.xml><?xml version="1.0" encoding="utf-8"?>
<comments xmlns="http://schemas.openxmlformats.org/spreadsheetml/2006/main">
  <authors>
    <author>Windows User</author>
  </authors>
  <commentList>
    <comment ref="D4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يتم  ادخال السنة تلقائى</t>
        </r>
      </text>
    </comment>
  </commentList>
</comments>
</file>

<file path=xl/sharedStrings.xml><?xml version="1.0" encoding="utf-8"?>
<sst xmlns="http://schemas.openxmlformats.org/spreadsheetml/2006/main" count="136" uniqueCount="46">
  <si>
    <t>الشهر</t>
  </si>
  <si>
    <t>السنة</t>
  </si>
  <si>
    <t>البيانات</t>
  </si>
  <si>
    <t>الاسم</t>
  </si>
  <si>
    <t>يناير</t>
  </si>
  <si>
    <t>فبراير</t>
  </si>
  <si>
    <t>مارس</t>
  </si>
  <si>
    <t>أبريل</t>
  </si>
  <si>
    <t>مايو</t>
  </si>
  <si>
    <t>يونيو</t>
  </si>
  <si>
    <t>يوليه</t>
  </si>
  <si>
    <t>أغسطس</t>
  </si>
  <si>
    <t>سبتمبر</t>
  </si>
  <si>
    <t>أكتوبر</t>
  </si>
  <si>
    <t>نوفمبر</t>
  </si>
  <si>
    <t>ديسمبر</t>
  </si>
  <si>
    <t>يوم</t>
  </si>
  <si>
    <t>شهر</t>
  </si>
  <si>
    <t>سنة</t>
  </si>
  <si>
    <t>التاريخ</t>
  </si>
  <si>
    <t xml:space="preserve">لايجاد عدد ايام الشهر </t>
  </si>
  <si>
    <t>مصطفى</t>
  </si>
  <si>
    <t>احمد</t>
  </si>
  <si>
    <t>محمد</t>
  </si>
  <si>
    <t>محمود</t>
  </si>
  <si>
    <t>حسن</t>
  </si>
  <si>
    <t>عصام</t>
  </si>
  <si>
    <t>على</t>
  </si>
  <si>
    <t>حسين</t>
  </si>
  <si>
    <t>نادية</t>
  </si>
  <si>
    <t>مروان</t>
  </si>
  <si>
    <t>غ</t>
  </si>
  <si>
    <t>وليد</t>
  </si>
  <si>
    <t>عفيفى</t>
  </si>
  <si>
    <t>هشام</t>
  </si>
  <si>
    <t>منال</t>
  </si>
  <si>
    <t>فتحية</t>
  </si>
  <si>
    <t>رقم القيد</t>
  </si>
  <si>
    <t>رقم التليفون</t>
  </si>
  <si>
    <t>ايام الغياب</t>
  </si>
  <si>
    <t>ايام الحضور</t>
  </si>
  <si>
    <t xml:space="preserve"> =COUNTA(AR10:AR40)-AS7</t>
  </si>
  <si>
    <t>0125544433</t>
  </si>
  <si>
    <t>0102255445</t>
  </si>
  <si>
    <t>0121155545</t>
  </si>
  <si>
    <t>0111255548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</si>
</sst>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10000]yyyy/mm/dd;@"/>
    <numFmt numFmtId="166" formatCode="dddd"/>
    <numFmt numFmtId="167" formatCode="dd"/>
  </numFmts>
  <fonts count="20" x14ac:knownFonts="1">
    <font>
      <sz val="11"/>
      <color theme="1"/>
      <name val="Calibri"/>
      <family val="2"/>
      <charset val="178"/>
      <scheme val="minor"/>
    </font>
    <font>
      <sz val="10"/>
      <name val="Trebuchet MS"/>
      <family val="2"/>
    </font>
    <font>
      <b/>
      <sz val="12"/>
      <name val="Trebuchet MS"/>
      <family val="2"/>
    </font>
    <font>
      <b/>
      <sz val="12"/>
      <color indexed="63"/>
      <name val="Trebuchet MS"/>
      <family val="2"/>
    </font>
    <font>
      <sz val="10"/>
      <name val="Arial"/>
      <family val="2"/>
    </font>
    <font>
      <b/>
      <sz val="12"/>
      <color rgb="FF444444"/>
      <name val="Arial"/>
      <family val="2"/>
    </font>
    <font>
      <sz val="14"/>
      <color theme="1"/>
      <name val="Calibri"/>
      <family val="2"/>
      <charset val="178"/>
      <scheme val="minor"/>
    </font>
    <font>
      <b/>
      <sz val="14"/>
      <color indexed="63"/>
      <name val="Trebuchet MS"/>
      <family val="2"/>
    </font>
    <font>
      <b/>
      <sz val="16"/>
      <color rgb="FFFF0000"/>
      <name val="Trebuchet MS"/>
      <family val="2"/>
    </font>
    <font>
      <sz val="12"/>
      <color theme="1"/>
      <name val="Calibri"/>
      <family val="2"/>
      <charset val="178"/>
      <scheme val="minor"/>
    </font>
    <font>
      <sz val="8"/>
      <color theme="1"/>
      <name val="Calibri"/>
      <family val="2"/>
      <charset val="178"/>
      <scheme val="minor"/>
    </font>
    <font>
      <b/>
      <sz val="8"/>
      <color rgb="FF444444"/>
      <name val="Arial"/>
      <family val="2"/>
    </font>
    <font>
      <b/>
      <sz val="8"/>
      <name val="Trebuchet MS"/>
      <family val="2"/>
    </font>
    <font>
      <b/>
      <sz val="8"/>
      <color rgb="FFFF0000"/>
      <name val="Trebuchet MS"/>
      <family val="2"/>
    </font>
    <font>
      <sz val="14"/>
      <color rgb="FF002060"/>
      <name val="Calibri"/>
      <family val="2"/>
      <charset val="178"/>
      <scheme val="minor"/>
    </font>
    <font>
      <b/>
      <sz val="12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/>
    <xf numFmtId="164" fontId="4" fillId="2" borderId="1" applyNumberFormat="0" applyFont="0" applyAlignment="0" applyProtection="0"/>
  </cellStyleXfs>
  <cellXfs count="65">
    <xf numFmtId="0" fontId="0" fillId="0" borderId="0" xfId="0"/>
    <xf numFmtId="164" fontId="5" fillId="4" borderId="4" xfId="1" applyFont="1" applyFill="1" applyBorder="1" applyAlignment="1">
      <alignment horizontal="center" vertical="center" wrapText="1" readingOrder="2"/>
    </xf>
    <xf numFmtId="0" fontId="2" fillId="0" borderId="4" xfId="1" applyNumberFormat="1" applyFont="1" applyBorder="1" applyAlignment="1" applyProtection="1">
      <alignment horizontal="center" vertical="center" readingOrder="2"/>
    </xf>
    <xf numFmtId="164" fontId="2" fillId="0" borderId="0" xfId="1" applyFont="1" applyAlignment="1" applyProtection="1">
      <alignment horizontal="center" vertical="center" readingOrder="2"/>
    </xf>
    <xf numFmtId="0" fontId="6" fillId="0" borderId="0" xfId="0" applyFont="1"/>
    <xf numFmtId="14" fontId="6" fillId="0" borderId="0" xfId="0" applyNumberFormat="1" applyFont="1"/>
    <xf numFmtId="164" fontId="2" fillId="0" borderId="0" xfId="1" applyFont="1" applyBorder="1" applyAlignment="1" applyProtection="1">
      <alignment vertical="center" readingOrder="2"/>
    </xf>
    <xf numFmtId="164" fontId="2" fillId="0" borderId="9" xfId="1" applyFont="1" applyBorder="1" applyAlignment="1" applyProtection="1">
      <alignment horizontal="center" vertical="center" readingOrder="2"/>
    </xf>
    <xf numFmtId="164" fontId="2" fillId="0" borderId="10" xfId="1" applyFont="1" applyBorder="1" applyAlignment="1" applyProtection="1">
      <alignment horizontal="center" vertical="center" readingOrder="2"/>
    </xf>
    <xf numFmtId="0" fontId="2" fillId="0" borderId="10" xfId="1" applyNumberFormat="1" applyFont="1" applyBorder="1" applyAlignment="1" applyProtection="1">
      <alignment horizontal="center" vertical="center" readingOrder="2"/>
    </xf>
    <xf numFmtId="0" fontId="6" fillId="0" borderId="11" xfId="0" applyFont="1" applyBorder="1"/>
    <xf numFmtId="166" fontId="6" fillId="0" borderId="0" xfId="0" applyNumberFormat="1" applyFont="1"/>
    <xf numFmtId="49" fontId="7" fillId="3" borderId="4" xfId="1" applyNumberFormat="1" applyFont="1" applyFill="1" applyBorder="1" applyAlignment="1" applyProtection="1">
      <alignment horizontal="center" vertical="center" readingOrder="2"/>
    </xf>
    <xf numFmtId="0" fontId="7" fillId="3" borderId="4" xfId="1" applyNumberFormat="1" applyFont="1" applyFill="1" applyBorder="1" applyAlignment="1" applyProtection="1">
      <alignment horizontal="center" vertical="center" readingOrder="2"/>
    </xf>
    <xf numFmtId="0" fontId="6" fillId="0" borderId="4" xfId="0" applyFont="1" applyBorder="1"/>
    <xf numFmtId="166" fontId="6" fillId="0" borderId="4" xfId="0" applyNumberFormat="1" applyFont="1" applyBorder="1"/>
    <xf numFmtId="1" fontId="7" fillId="3" borderId="13" xfId="1" applyNumberFormat="1" applyFont="1" applyFill="1" applyBorder="1" applyAlignment="1" applyProtection="1">
      <alignment horizontal="center" vertical="center" readingOrder="2"/>
    </xf>
    <xf numFmtId="0" fontId="6" fillId="0" borderId="14" xfId="0" applyFont="1" applyBorder="1"/>
    <xf numFmtId="14" fontId="6" fillId="0" borderId="13" xfId="0" applyNumberFormat="1" applyFont="1" applyBorder="1"/>
    <xf numFmtId="0" fontId="6" fillId="0" borderId="13" xfId="0" applyFont="1" applyBorder="1"/>
    <xf numFmtId="0" fontId="6" fillId="0" borderId="6" xfId="0" applyFont="1" applyBorder="1"/>
    <xf numFmtId="0" fontId="6" fillId="0" borderId="15" xfId="0" applyFont="1" applyBorder="1"/>
    <xf numFmtId="0" fontId="6" fillId="0" borderId="7" xfId="0" applyFont="1" applyBorder="1"/>
    <xf numFmtId="167" fontId="6" fillId="3" borderId="4" xfId="0" applyNumberFormat="1" applyFont="1" applyFill="1" applyBorder="1"/>
    <xf numFmtId="164" fontId="6" fillId="0" borderId="0" xfId="0" applyNumberFormat="1" applyFont="1"/>
    <xf numFmtId="0" fontId="10" fillId="0" borderId="0" xfId="0" applyFont="1"/>
    <xf numFmtId="14" fontId="10" fillId="0" borderId="0" xfId="0" applyNumberFormat="1" applyFont="1"/>
    <xf numFmtId="164" fontId="11" fillId="4" borderId="4" xfId="1" applyFont="1" applyFill="1" applyBorder="1" applyAlignment="1">
      <alignment horizontal="center" vertical="center" wrapText="1" readingOrder="2"/>
    </xf>
    <xf numFmtId="0" fontId="12" fillId="0" borderId="4" xfId="1" applyNumberFormat="1" applyFont="1" applyBorder="1" applyAlignment="1" applyProtection="1">
      <alignment horizontal="center" vertical="center" readingOrder="2"/>
    </xf>
    <xf numFmtId="164" fontId="12" fillId="0" borderId="0" xfId="1" applyFont="1" applyAlignment="1" applyProtection="1">
      <alignment horizontal="center" vertical="center" readingOrder="2"/>
    </xf>
    <xf numFmtId="164" fontId="13" fillId="5" borderId="4" xfId="1" applyFont="1" applyFill="1" applyBorder="1" applyAlignment="1" applyProtection="1">
      <alignment horizontal="center" vertical="center" readingOrder="2"/>
    </xf>
    <xf numFmtId="164" fontId="13" fillId="5" borderId="8" xfId="1" applyFont="1" applyFill="1" applyBorder="1" applyAlignment="1" applyProtection="1">
      <alignment horizontal="center" vertical="center" readingOrder="2"/>
    </xf>
    <xf numFmtId="166" fontId="10" fillId="0" borderId="0" xfId="0" applyNumberFormat="1" applyFont="1"/>
    <xf numFmtId="167" fontId="10" fillId="0" borderId="0" xfId="0" applyNumberFormat="1" applyFont="1"/>
    <xf numFmtId="167" fontId="6" fillId="0" borderId="0" xfId="0" applyNumberFormat="1" applyFont="1"/>
    <xf numFmtId="164" fontId="2" fillId="0" borderId="0" xfId="1" applyFont="1" applyAlignment="1" applyProtection="1">
      <alignment horizontal="center" vertical="center" readingOrder="2"/>
    </xf>
    <xf numFmtId="166" fontId="3" fillId="3" borderId="12" xfId="1" applyNumberFormat="1" applyFont="1" applyFill="1" applyBorder="1" applyAlignment="1" applyProtection="1">
      <alignment horizontal="center" vertical="center" textRotation="90" readingOrder="2"/>
    </xf>
    <xf numFmtId="166" fontId="3" fillId="3" borderId="5" xfId="1" applyNumberFormat="1" applyFont="1" applyFill="1" applyBorder="1" applyAlignment="1" applyProtection="1">
      <alignment horizontal="center" vertical="center" textRotation="90" readingOrder="2"/>
    </xf>
    <xf numFmtId="0" fontId="9" fillId="0" borderId="0" xfId="0" applyFont="1" applyAlignment="1">
      <alignment horizontal="center"/>
    </xf>
    <xf numFmtId="164" fontId="8" fillId="5" borderId="4" xfId="1" applyFont="1" applyFill="1" applyBorder="1" applyAlignment="1" applyProtection="1">
      <alignment horizontal="center" vertical="center" readingOrder="2"/>
    </xf>
    <xf numFmtId="0" fontId="6" fillId="0" borderId="0" xfId="0" applyFont="1" applyAlignment="1">
      <alignment wrapText="1"/>
    </xf>
    <xf numFmtId="0" fontId="6" fillId="0" borderId="4" xfId="0" applyFont="1" applyFill="1" applyBorder="1"/>
    <xf numFmtId="166" fontId="6" fillId="0" borderId="4" xfId="0" applyNumberFormat="1" applyFont="1" applyFill="1" applyBorder="1"/>
    <xf numFmtId="167" fontId="6" fillId="0" borderId="4" xfId="0" applyNumberFormat="1" applyFont="1" applyFill="1" applyBorder="1"/>
    <xf numFmtId="166" fontId="6" fillId="0" borderId="0" xfId="0" applyNumberFormat="1" applyFont="1" applyFill="1" applyBorder="1"/>
    <xf numFmtId="167" fontId="6" fillId="0" borderId="4" xfId="0" applyNumberFormat="1" applyFont="1" applyBorder="1"/>
    <xf numFmtId="167" fontId="6" fillId="0" borderId="0" xfId="0" applyNumberFormat="1" applyFont="1" applyFill="1" applyBorder="1"/>
    <xf numFmtId="0" fontId="6" fillId="0" borderId="0" xfId="0" applyFont="1" applyFill="1" applyBorder="1"/>
    <xf numFmtId="0" fontId="6" fillId="0" borderId="4" xfId="0" applyNumberFormat="1" applyFont="1" applyBorder="1"/>
    <xf numFmtId="0" fontId="15" fillId="0" borderId="0" xfId="0" applyFont="1" applyAlignment="1">
      <alignment horizontal="center" vertical="center"/>
    </xf>
    <xf numFmtId="0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166" fontId="15" fillId="0" borderId="4" xfId="0" applyNumberFormat="1" applyFont="1" applyFill="1" applyBorder="1" applyAlignment="1">
      <alignment horizontal="center"/>
    </xf>
    <xf numFmtId="164" fontId="13" fillId="5" borderId="2" xfId="1" applyFont="1" applyFill="1" applyBorder="1" applyAlignment="1" applyProtection="1">
      <alignment horizontal="center" vertical="center" readingOrder="2"/>
    </xf>
    <xf numFmtId="164" fontId="13" fillId="5" borderId="0" xfId="1" applyFont="1" applyFill="1" applyBorder="1" applyAlignment="1" applyProtection="1">
      <alignment horizontal="center" vertical="center" readingOrder="2"/>
    </xf>
    <xf numFmtId="164" fontId="3" fillId="3" borderId="3" xfId="1" applyFont="1" applyFill="1" applyBorder="1" applyAlignment="1" applyProtection="1">
      <alignment horizontal="center" vertical="center" readingOrder="2"/>
    </xf>
    <xf numFmtId="164" fontId="3" fillId="3" borderId="16" xfId="1" applyFont="1" applyFill="1" applyBorder="1" applyAlignment="1" applyProtection="1">
      <alignment horizontal="center" vertical="center" readingOrder="2"/>
    </xf>
    <xf numFmtId="164" fontId="3" fillId="3" borderId="17" xfId="1" applyFont="1" applyFill="1" applyBorder="1" applyAlignment="1" applyProtection="1">
      <alignment horizontal="center" vertical="center" readingOrder="2"/>
    </xf>
    <xf numFmtId="0" fontId="14" fillId="3" borderId="9" xfId="0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164" fontId="8" fillId="5" borderId="4" xfId="1" applyFont="1" applyFill="1" applyBorder="1" applyAlignment="1" applyProtection="1">
      <alignment horizontal="center" vertical="center" readingOrder="2"/>
    </xf>
    <xf numFmtId="0" fontId="8" fillId="5" borderId="4" xfId="1" applyNumberFormat="1" applyFont="1" applyFill="1" applyBorder="1" applyAlignment="1" applyProtection="1">
      <alignment horizontal="center" vertical="center" readingOrder="2"/>
    </xf>
    <xf numFmtId="49" fontId="6" fillId="0" borderId="4" xfId="0" applyNumberFormat="1" applyFont="1" applyBorder="1" applyAlignment="1">
      <alignment horizontal="center" vertical="center"/>
    </xf>
  </cellXfs>
  <cellStyles count="3">
    <cellStyle name="Normal" xfId="0" builtinId="0"/>
    <cellStyle name="Normal 5" xfId="1"/>
    <cellStyle name="ملاحظة 2" xfId="2"/>
  </cellStyles>
  <dxfs count="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66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microsoft.com/office/2006/relationships/vbaProject" Target="vbaProject.bin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85725</xdr:colOff>
          <xdr:row>3</xdr:row>
          <xdr:rowOff>28575</xdr:rowOff>
        </xdr:from>
        <xdr:to>
          <xdr:col>13</xdr:col>
          <xdr:colOff>314325</xdr:colOff>
          <xdr:row>5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1">
                <a:defRPr sz="1000"/>
              </a:pPr>
              <a:r>
                <a:rPr lang="ar-EG" sz="11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عرض ايام  الغياب الخاص بالسيد المذكور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575;&#1604;&#1581;&#1602;&#1610;&#1576;&#1577;%20&#1575;&#1604;&#1575;&#1583;&#1575;&#1585;&#1610;&#1577;\CD_Root\AutoPlay\Docs\&#1602;&#1575;&#1593;&#1583;&#1577;%20&#1576;&#1610;&#1575;&#1606;&#1575;&#1578;%20&#1575;&#1604;&#1605;&#1583;&#1585;&#1587;&#1577;%20&#1575;&#1603;&#1587;&#1604;\&#1587;&#1580;&#1604;%20&#1583;&#1585;&#1580;&#1575;&#1578;%20&#1575;&#1604;&#1582;&#1575;&#1605;&#1587;%202017-2018\&#1576;&#1585;&#1606;&#1575;&#1605;&#1580;%20&#1575;&#1604;&#1582;&#1575;&#1605;&#1587;%20&#1608;&#1575;&#1604;&#1587;&#1575;&#1583;&#1587;%20201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575;&#1604;&#1581;&#1602;&#1610;&#1576;&#1577;%20&#1575;&#1604;&#1575;&#1583;&#1575;&#1585;&#1610;&#1577;\CD_Root\AutoPlay\Docs\&#1602;&#1575;&#1593;&#1583;&#1577;%20&#1576;&#1610;&#1575;&#1606;&#1575;&#1578;%20&#1575;&#1604;&#1605;&#1583;&#1585;&#1587;&#1577;%20&#1575;&#1603;&#1587;&#1604;\&#1602;&#1575;&#1593;&#1583;&#1577;%20&#1576;&#1610;&#1575;&#1606;&#1575;&#1578;%20&#1575;&#1604;&#1605;&#1583;&#1585;&#1587;&#1577;%20&#1604;&#1604;&#1593;&#1575;&#1605;%20&#1575;&#1604;&#1583;&#1585;&#1575;&#1587;&#1610;%202017-2018\&#1602;&#1575;&#1593;&#1583;&#1577;%20&#1575;&#1604;&#1576;&#1610;&#1575;&#1606;&#1575;&#157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602;&#1575;&#1593;&#1583;&#1577;%20&#1576;&#1610;&#1575;&#1606;&#1575;&#1578;%20&#1575;&#1604;&#1605;&#1583;&#1585;&#1587;&#1577;%20&#1575;&#1603;&#1587;&#1604;\&#1587;&#1580;&#1604;%20&#1575;&#1604;&#1578;&#1585;&#1581;&#1610;&#1604;%20&#1604;&#1604;&#1593;&#1575;&#1605;%20&#1575;&#1604;&#1583;&#1585;&#1575;&#1587;&#1610;%202015-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AS"/>
      <sheetName val="بيانات اساسية"/>
      <sheetName val="شهادات الاشهر"/>
      <sheetName val="اوائل نصف السنة"/>
      <sheetName val="رصد الدرجات"/>
      <sheetName val="الاحصاء"/>
      <sheetName val="تحليل النتائج"/>
      <sheetName val="نسب الصفوف نصف السنة"/>
      <sheetName val="شهادات الفصل الاول"/>
      <sheetName val="شهادات نصف السنة"/>
      <sheetName val="شهادات نصف ثاني وسعي سنوي"/>
      <sheetName val="الناجحين"/>
      <sheetName val="الراسبين"/>
      <sheetName val="دور ثان"/>
      <sheetName val="شهادات نهاية السنة"/>
      <sheetName val="اوائل اخر السنة"/>
      <sheetName val="نسب الصفوف نهاية السنة"/>
    </sheetNames>
    <sheetDataSet>
      <sheetData sheetId="0" refreshError="1"/>
      <sheetData sheetId="1">
        <row r="7">
          <cell r="G7" t="str">
            <v>الخامس - أ</v>
          </cell>
        </row>
      </sheetData>
      <sheetData sheetId="2" refreshError="1"/>
      <sheetData sheetId="3">
        <row r="6">
          <cell r="C6" t="str">
            <v>احمد ثائر رحيم كاظم</v>
          </cell>
          <cell r="D6" t="str">
            <v>الخامس - أ</v>
          </cell>
          <cell r="E6">
            <v>800</v>
          </cell>
          <cell r="F6" t="str">
            <v>الأول</v>
          </cell>
        </row>
        <row r="7">
          <cell r="C7" t="str">
            <v>حسين شهيد حسين خضر</v>
          </cell>
          <cell r="D7" t="str">
            <v>الخامس - أ</v>
          </cell>
          <cell r="E7">
            <v>764</v>
          </cell>
          <cell r="F7" t="str">
            <v>الثاني</v>
          </cell>
        </row>
        <row r="8">
          <cell r="C8" t="str">
            <v>ضياء رياض صبحي وعد</v>
          </cell>
          <cell r="D8" t="str">
            <v>الخامس - أ</v>
          </cell>
          <cell r="E8">
            <v>750</v>
          </cell>
          <cell r="F8" t="str">
            <v>الثالث</v>
          </cell>
        </row>
        <row r="9">
          <cell r="C9" t="str">
            <v>سجاد جاسم راجوج شعلان</v>
          </cell>
          <cell r="D9" t="str">
            <v>الخامس - أ</v>
          </cell>
          <cell r="E9">
            <v>709</v>
          </cell>
          <cell r="F9" t="str">
            <v>الرابع</v>
          </cell>
        </row>
        <row r="10">
          <cell r="C10" t="str">
            <v>عباس قائد كاظم عبيد</v>
          </cell>
          <cell r="D10" t="str">
            <v>الخامس - أ</v>
          </cell>
          <cell r="E10">
            <v>670</v>
          </cell>
          <cell r="F10" t="str">
            <v>الخامس</v>
          </cell>
        </row>
        <row r="11">
          <cell r="C11" t="str">
            <v>صالح ناجح نعيم صالح</v>
          </cell>
          <cell r="D11" t="str">
            <v>الخامس - أ</v>
          </cell>
          <cell r="E11">
            <v>648</v>
          </cell>
          <cell r="F11" t="str">
            <v>السادس</v>
          </cell>
        </row>
        <row r="12">
          <cell r="C12" t="str">
            <v>عباس حسن مالك محمود</v>
          </cell>
          <cell r="D12" t="str">
            <v>الخامس - أ</v>
          </cell>
          <cell r="E12">
            <v>585</v>
          </cell>
          <cell r="F12" t="str">
            <v>السابع</v>
          </cell>
        </row>
        <row r="13">
          <cell r="C13" t="str">
            <v>عقيل صبار خشان سفاح</v>
          </cell>
          <cell r="D13" t="str">
            <v>الخامس - أ</v>
          </cell>
          <cell r="E13">
            <v>547</v>
          </cell>
          <cell r="F13" t="str">
            <v>الثامن</v>
          </cell>
        </row>
        <row r="14">
          <cell r="C14" t="str">
            <v>احمد عباس كريم صالح</v>
          </cell>
          <cell r="D14" t="str">
            <v>الخامس - أ</v>
          </cell>
          <cell r="E14">
            <v>508</v>
          </cell>
          <cell r="F14" t="str">
            <v>التاسع</v>
          </cell>
        </row>
        <row r="15">
          <cell r="C15" t="str">
            <v>عباس محمد رحيم قند</v>
          </cell>
          <cell r="D15" t="str">
            <v>الخامس - أ</v>
          </cell>
          <cell r="E15">
            <v>475</v>
          </cell>
          <cell r="F15" t="str">
            <v>العاشر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جل الملاك"/>
      <sheetName val="غياب الاول أ"/>
      <sheetName val="الثالث2"/>
      <sheetName val="الخامس"/>
      <sheetName val="نتيجة السادس"/>
      <sheetName val="نتيجة الخامس"/>
      <sheetName val="دليل سجلات القيود"/>
      <sheetName val="الاول"/>
      <sheetName val="الاول2"/>
      <sheetName val="الرابع2"/>
      <sheetName val="الاول1"/>
      <sheetName val="سجل المتأهلين"/>
      <sheetName val="نتيجة الاول"/>
      <sheetName val="الثاني"/>
      <sheetName val="الثاني2"/>
      <sheetName val="الثالث"/>
      <sheetName val="الرابع"/>
      <sheetName val="احصائية"/>
      <sheetName val="احصائية العمر"/>
      <sheetName val="الخامس2"/>
      <sheetName val="الثاني1"/>
      <sheetName val="الثالث1"/>
      <sheetName val="الرابع1"/>
      <sheetName val="السادس2 "/>
      <sheetName val="السادس"/>
      <sheetName val="قوائم"/>
      <sheetName val="احصائية النهائية"/>
      <sheetName val="احصائية نصف السنة"/>
      <sheetName val="الاول3"/>
      <sheetName val="النسخ الاحتياطي"/>
      <sheetName val="الثاني3"/>
      <sheetName val="الثالث3"/>
      <sheetName val="الرابع3"/>
      <sheetName val="سجل المستوى العلمي"/>
      <sheetName val="تقويم المدرس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A4">
            <v>2017</v>
          </cell>
          <cell r="E4">
            <v>1</v>
          </cell>
          <cell r="I4">
            <v>1</v>
          </cell>
        </row>
        <row r="10">
          <cell r="AL10" t="str">
            <v>الاحد</v>
          </cell>
        </row>
        <row r="11">
          <cell r="AL11" t="str">
            <v>الاثنين</v>
          </cell>
        </row>
        <row r="12">
          <cell r="AL12" t="str">
            <v>الثلاثاء</v>
          </cell>
        </row>
        <row r="13">
          <cell r="AL13" t="str">
            <v>الأربعاء</v>
          </cell>
        </row>
        <row r="14">
          <cell r="AL14" t="str">
            <v>الخميس</v>
          </cell>
        </row>
        <row r="15">
          <cell r="AL15" t="str">
            <v>الجمعة</v>
          </cell>
        </row>
        <row r="16">
          <cell r="AL16" t="str">
            <v>السبت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بيانات"/>
      <sheetName val="الناجحون"/>
      <sheetName val="الراسبون في الصف الاول"/>
      <sheetName val="الناجحون الى الصف الثاني"/>
      <sheetName val="الراسبون في الصف الثاني"/>
      <sheetName val="الناجحون الى الصف الثالث"/>
      <sheetName val="الراسبون في الصف الثالث"/>
      <sheetName val="الناجحون الى الصف الرابع"/>
      <sheetName val="الراسبون في الصف الرابع"/>
      <sheetName val="الناجحون الى الصف الخامس"/>
      <sheetName val="الراسبون في الصف الخامس"/>
      <sheetName val="الناجحون الى الصف السادس"/>
      <sheetName val="الراسبون في الصف السادس"/>
    </sheetNames>
    <sheetDataSet>
      <sheetData sheetId="0">
        <row r="1">
          <cell r="J1" t="str">
            <v>أنثى</v>
          </cell>
        </row>
        <row r="2">
          <cell r="J2" t="str">
            <v>ذكر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DF100"/>
  <sheetViews>
    <sheetView rightToLeft="1" tabSelected="1" topLeftCell="B2" zoomScaleNormal="100" workbookViewId="0">
      <selection activeCell="B17" sqref="B17"/>
    </sheetView>
  </sheetViews>
  <sheetFormatPr defaultRowHeight="18.75" x14ac:dyDescent="0.3"/>
  <cols>
    <col min="1" max="1" width="10.140625" style="4" customWidth="1"/>
    <col min="2" max="2" width="15.28515625" style="4" customWidth="1"/>
    <col min="3" max="3" width="19" style="4" customWidth="1"/>
    <col min="4" max="4" width="4.5703125" style="4" customWidth="1"/>
    <col min="5" max="34" width="5.28515625" style="4" customWidth="1"/>
    <col min="35" max="38" width="9.140625" style="4"/>
    <col min="39" max="39" width="21" style="5" customWidth="1"/>
    <col min="40" max="40" width="14.85546875" style="11" bestFit="1" customWidth="1"/>
    <col min="41" max="42" width="9.140625" style="4"/>
    <col min="43" max="43" width="14.85546875" style="11" bestFit="1" customWidth="1"/>
    <col min="44" max="44" width="12.7109375" style="34" customWidth="1"/>
    <col min="45" max="45" width="10.5703125" style="4" customWidth="1"/>
    <col min="46" max="46" width="11.28515625" style="4" customWidth="1"/>
    <col min="47" max="47" width="12.7109375" style="4" customWidth="1"/>
    <col min="48" max="63" width="9.140625" style="4"/>
    <col min="64" max="64" width="14.28515625" style="4" customWidth="1"/>
    <col min="65" max="65" width="18" style="4" customWidth="1"/>
    <col min="66" max="16384" width="9.140625" style="4"/>
  </cols>
  <sheetData>
    <row r="1" spans="1:110" s="25" customFormat="1" ht="27.75" hidden="1" customHeight="1" thickBot="1" x14ac:dyDescent="0.3">
      <c r="C1" s="26"/>
      <c r="D1" s="26">
        <v>43252</v>
      </c>
      <c r="E1" s="26">
        <v>43253</v>
      </c>
      <c r="F1" s="26">
        <v>43254</v>
      </c>
      <c r="G1" s="26">
        <v>43255</v>
      </c>
      <c r="H1" s="26">
        <v>43256</v>
      </c>
      <c r="I1" s="26">
        <v>43257</v>
      </c>
      <c r="J1" s="26">
        <v>43258</v>
      </c>
      <c r="K1" s="26">
        <v>43259</v>
      </c>
      <c r="L1" s="26">
        <v>43260</v>
      </c>
      <c r="M1" s="26">
        <v>43261</v>
      </c>
      <c r="N1" s="26">
        <v>43262</v>
      </c>
      <c r="O1" s="26">
        <v>43263</v>
      </c>
      <c r="P1" s="26">
        <v>43264</v>
      </c>
      <c r="Q1" s="26">
        <v>43265</v>
      </c>
      <c r="R1" s="26">
        <v>43266</v>
      </c>
      <c r="S1" s="26">
        <v>43267</v>
      </c>
      <c r="T1" s="26">
        <v>43268</v>
      </c>
      <c r="U1" s="26">
        <v>43269</v>
      </c>
      <c r="V1" s="26">
        <v>43270</v>
      </c>
      <c r="W1" s="26">
        <v>43271</v>
      </c>
      <c r="X1" s="26">
        <v>43272</v>
      </c>
      <c r="Y1" s="26">
        <v>43273</v>
      </c>
      <c r="Z1" s="26">
        <v>43274</v>
      </c>
      <c r="AA1" s="26">
        <v>43275</v>
      </c>
      <c r="AB1" s="26">
        <v>43276</v>
      </c>
      <c r="AC1" s="26">
        <v>43277</v>
      </c>
      <c r="AD1" s="26">
        <v>43278</v>
      </c>
      <c r="AE1" s="26">
        <v>43279</v>
      </c>
      <c r="AF1" s="26">
        <v>43280</v>
      </c>
      <c r="AG1" s="26">
        <v>43281</v>
      </c>
      <c r="AH1" s="26"/>
      <c r="AI1" s="26"/>
      <c r="AJ1" s="26"/>
      <c r="AM1" s="26"/>
      <c r="AN1" s="32"/>
      <c r="AQ1" s="32"/>
      <c r="AR1" s="33"/>
      <c r="BA1" s="27" t="s">
        <v>4</v>
      </c>
      <c r="BB1" s="28">
        <v>1</v>
      </c>
      <c r="BC1" s="29"/>
      <c r="BD1" s="29"/>
      <c r="BE1" s="29"/>
      <c r="BF1" s="30" t="s">
        <v>16</v>
      </c>
      <c r="BG1" s="30" t="s">
        <v>17</v>
      </c>
      <c r="BH1" s="30" t="s">
        <v>18</v>
      </c>
      <c r="BI1" s="29"/>
      <c r="BJ1" s="29"/>
      <c r="BK1" s="29"/>
      <c r="BL1" s="31" t="s">
        <v>19</v>
      </c>
      <c r="BM1" s="53" t="s">
        <v>20</v>
      </c>
      <c r="BN1" s="54"/>
      <c r="BO1" s="54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</row>
    <row r="2" spans="1:110" ht="19.5" thickBot="1" x14ac:dyDescent="0.35">
      <c r="A2" s="5"/>
      <c r="BA2" s="1" t="s">
        <v>5</v>
      </c>
      <c r="BB2" s="2">
        <v>2</v>
      </c>
      <c r="BC2" s="3"/>
      <c r="BD2" s="3"/>
      <c r="BE2" s="3"/>
      <c r="BF2" s="2">
        <v>1</v>
      </c>
      <c r="BG2" s="2">
        <f>VLOOKUP(D3,$BA$1:$BB$12,2,0)</f>
        <v>6</v>
      </c>
      <c r="BH2" s="2">
        <f ca="1">D4</f>
        <v>2024</v>
      </c>
      <c r="BI2" s="3"/>
      <c r="BJ2" s="3"/>
      <c r="BK2" s="3"/>
      <c r="BL2" s="7">
        <f ca="1">DATE(BH2,BG2,BF2)</f>
        <v>45444</v>
      </c>
      <c r="BM2" s="8">
        <f ca="1">EOMONTH(BL2,0)</f>
        <v>45473</v>
      </c>
      <c r="BN2" s="9">
        <f ca="1">DAY(BM2)</f>
        <v>30</v>
      </c>
      <c r="BO2" s="10"/>
      <c r="CA2" s="14" t="s">
        <v>21</v>
      </c>
      <c r="CB2" s="14"/>
      <c r="CC2" s="14"/>
      <c r="CD2" s="14"/>
      <c r="CE2" s="14"/>
      <c r="CF2" s="14" t="s">
        <v>31</v>
      </c>
      <c r="CG2" s="14"/>
      <c r="CH2" s="14"/>
      <c r="CI2" s="14"/>
      <c r="CJ2" s="14"/>
      <c r="CK2" s="14" t="s">
        <v>31</v>
      </c>
      <c r="CL2" s="14"/>
      <c r="CM2" s="14"/>
      <c r="CN2" s="14"/>
      <c r="CO2" s="14"/>
      <c r="CP2" s="14"/>
      <c r="CQ2" s="14"/>
      <c r="CR2" s="14"/>
      <c r="CS2" s="14"/>
      <c r="CT2" s="14"/>
      <c r="CU2" s="14" t="s">
        <v>31</v>
      </c>
      <c r="CV2" s="14"/>
      <c r="CW2" s="14"/>
      <c r="CX2" s="14"/>
      <c r="CY2" s="14"/>
      <c r="CZ2" s="14" t="s">
        <v>31</v>
      </c>
      <c r="DA2" s="14"/>
      <c r="DB2" s="14"/>
      <c r="DC2" s="14"/>
      <c r="DD2" s="14"/>
      <c r="DE2" s="14" t="s">
        <v>31</v>
      </c>
      <c r="DF2" s="14"/>
    </row>
    <row r="3" spans="1:110" ht="21.75" thickBot="1" x14ac:dyDescent="0.35">
      <c r="A3" s="5"/>
      <c r="C3" s="39" t="s">
        <v>0</v>
      </c>
      <c r="D3" s="62" t="s">
        <v>9</v>
      </c>
      <c r="E3" s="62"/>
      <c r="F3" s="62"/>
      <c r="G3" s="24"/>
      <c r="I3" s="58" t="s">
        <v>3</v>
      </c>
      <c r="J3" s="59"/>
      <c r="K3" s="60" t="s">
        <v>21</v>
      </c>
      <c r="L3" s="60"/>
      <c r="M3" s="61"/>
      <c r="AB3" s="6"/>
      <c r="BA3" s="1" t="s">
        <v>6</v>
      </c>
      <c r="BB3" s="2">
        <v>3</v>
      </c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>
        <v>27</v>
      </c>
      <c r="DC3">
        <v>28</v>
      </c>
      <c r="DD3">
        <v>29</v>
      </c>
      <c r="DE3">
        <v>30</v>
      </c>
      <c r="DF3">
        <v>31</v>
      </c>
    </row>
    <row r="4" spans="1:110" ht="21" x14ac:dyDescent="0.3">
      <c r="A4" s="5"/>
      <c r="C4" s="39" t="s">
        <v>1</v>
      </c>
      <c r="D4" s="63">
        <f ca="1">YEAR(TODAY())</f>
        <v>2024</v>
      </c>
      <c r="E4" s="63"/>
      <c r="F4" s="63"/>
      <c r="Q4"/>
      <c r="AB4" s="6"/>
      <c r="AR4" s="34" t="s">
        <v>41</v>
      </c>
      <c r="BA4" s="1" t="s">
        <v>7</v>
      </c>
      <c r="BB4" s="2">
        <v>4</v>
      </c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</row>
    <row r="5" spans="1:110" x14ac:dyDescent="0.3">
      <c r="A5" s="5"/>
      <c r="F5" s="24"/>
      <c r="H5" s="40"/>
      <c r="BA5" s="1" t="s">
        <v>8</v>
      </c>
      <c r="BB5" s="2">
        <v>5</v>
      </c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</row>
    <row r="6" spans="1:110" x14ac:dyDescent="0.3">
      <c r="A6" s="5"/>
      <c r="D6" s="11"/>
      <c r="G6" s="24"/>
      <c r="H6"/>
      <c r="I6"/>
      <c r="J6"/>
      <c r="K6"/>
      <c r="L6"/>
      <c r="M6"/>
      <c r="BA6" s="1" t="s">
        <v>9</v>
      </c>
      <c r="BB6" s="2">
        <v>6</v>
      </c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110" ht="19.5" thickBot="1" x14ac:dyDescent="0.35">
      <c r="A7" s="5"/>
      <c r="AQ7" s="49" t="s">
        <v>40</v>
      </c>
      <c r="AR7" s="49" t="s">
        <v>39</v>
      </c>
      <c r="BA7" s="1" t="s">
        <v>10</v>
      </c>
      <c r="BB7" s="2">
        <v>7</v>
      </c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110" s="38" customFormat="1" ht="50.25" customHeight="1" x14ac:dyDescent="0.3">
      <c r="A8" s="55" t="s">
        <v>2</v>
      </c>
      <c r="B8" s="56"/>
      <c r="C8" s="57"/>
      <c r="D8" s="36">
        <v>43252</v>
      </c>
      <c r="E8" s="36">
        <v>43253</v>
      </c>
      <c r="F8" s="36">
        <v>43254</v>
      </c>
      <c r="G8" s="36">
        <v>43255</v>
      </c>
      <c r="H8" s="36">
        <v>43256</v>
      </c>
      <c r="I8" s="36">
        <v>43257</v>
      </c>
      <c r="J8" s="36">
        <v>43258</v>
      </c>
      <c r="K8" s="36">
        <v>43259</v>
      </c>
      <c r="L8" s="36">
        <v>43260</v>
      </c>
      <c r="M8" s="36">
        <v>43261</v>
      </c>
      <c r="N8" s="36">
        <v>43262</v>
      </c>
      <c r="O8" s="36">
        <v>43263</v>
      </c>
      <c r="P8" s="36">
        <v>43264</v>
      </c>
      <c r="Q8" s="36">
        <v>43265</v>
      </c>
      <c r="R8" s="36">
        <v>43266</v>
      </c>
      <c r="S8" s="36">
        <v>43267</v>
      </c>
      <c r="T8" s="36">
        <v>43268</v>
      </c>
      <c r="U8" s="36">
        <v>43269</v>
      </c>
      <c r="V8" s="36">
        <v>43270</v>
      </c>
      <c r="W8" s="36">
        <v>43271</v>
      </c>
      <c r="X8" s="36">
        <v>43272</v>
      </c>
      <c r="Y8" s="36">
        <v>43273</v>
      </c>
      <c r="Z8" s="36">
        <v>43274</v>
      </c>
      <c r="AA8" s="36">
        <v>43275</v>
      </c>
      <c r="AB8" s="36">
        <v>43276</v>
      </c>
      <c r="AC8" s="36">
        <v>43277</v>
      </c>
      <c r="AD8" s="36">
        <v>43278</v>
      </c>
      <c r="AE8" s="36">
        <v>43279</v>
      </c>
      <c r="AF8" s="36">
        <v>43280</v>
      </c>
      <c r="AG8" s="36">
        <v>43281</v>
      </c>
      <c r="AH8" s="37"/>
      <c r="AI8" s="4"/>
      <c r="AJ8" s="4"/>
      <c r="AK8" s="4"/>
      <c r="AL8" s="4"/>
      <c r="AM8" s="4"/>
      <c r="AN8" s="4"/>
      <c r="AO8" s="4"/>
      <c r="AQ8" s="50">
        <f>COUNTA(AR10:AR40)-AR8</f>
        <v>25</v>
      </c>
      <c r="AR8" s="51">
        <f>COUNTA(AS10:AS40)</f>
        <v>5</v>
      </c>
      <c r="BA8" s="1" t="s">
        <v>11</v>
      </c>
      <c r="BB8" s="2">
        <v>8</v>
      </c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</row>
    <row r="9" spans="1:110" x14ac:dyDescent="0.3">
      <c r="A9" s="12" t="s">
        <v>37</v>
      </c>
      <c r="B9" s="16" t="s">
        <v>38</v>
      </c>
      <c r="C9" s="13" t="s">
        <v>3</v>
      </c>
      <c r="D9" s="23">
        <v>43252</v>
      </c>
      <c r="E9" s="23">
        <v>43253</v>
      </c>
      <c r="F9" s="23">
        <v>43254</v>
      </c>
      <c r="G9" s="23">
        <v>43255</v>
      </c>
      <c r="H9" s="23">
        <v>43256</v>
      </c>
      <c r="I9" s="23">
        <v>43257</v>
      </c>
      <c r="J9" s="23">
        <v>43258</v>
      </c>
      <c r="K9" s="23">
        <v>43259</v>
      </c>
      <c r="L9" s="23">
        <v>43260</v>
      </c>
      <c r="M9" s="23">
        <v>43261</v>
      </c>
      <c r="N9" s="23">
        <v>43262</v>
      </c>
      <c r="O9" s="23">
        <v>43263</v>
      </c>
      <c r="P9" s="23">
        <v>43264</v>
      </c>
      <c r="Q9" s="23">
        <v>43265</v>
      </c>
      <c r="R9" s="23">
        <v>43266</v>
      </c>
      <c r="S9" s="23">
        <v>43267</v>
      </c>
      <c r="T9" s="23">
        <v>43268</v>
      </c>
      <c r="U9" s="23">
        <v>43269</v>
      </c>
      <c r="V9" s="23">
        <v>43270</v>
      </c>
      <c r="W9" s="23">
        <v>43271</v>
      </c>
      <c r="X9" s="23">
        <v>43272</v>
      </c>
      <c r="Y9" s="23">
        <v>43273</v>
      </c>
      <c r="Z9" s="23">
        <v>43274</v>
      </c>
      <c r="AA9" s="23">
        <v>43275</v>
      </c>
      <c r="AB9" s="23">
        <v>43276</v>
      </c>
      <c r="AC9" s="23">
        <v>43277</v>
      </c>
      <c r="AD9" s="23">
        <v>43278</v>
      </c>
      <c r="AE9" s="23">
        <v>43279</v>
      </c>
      <c r="AF9" s="23">
        <v>43280</v>
      </c>
      <c r="AG9" s="23">
        <v>43281</v>
      </c>
      <c r="AH9" s="23"/>
      <c r="AI9" s="14"/>
      <c r="AJ9" s="14"/>
      <c r="AK9" s="14"/>
      <c r="AL9" s="14"/>
      <c r="AM9" s="14"/>
      <c r="AN9" s="14"/>
      <c r="AO9" s="14"/>
      <c r="AP9" s="52" t="str">
        <f ca="1">"غياب ا/"&amp;K3&amp;" "&amp; "عن شهر " &amp;D3 &amp; "  عام  "&amp; D4</f>
        <v>غياب ا/مصطفى عن شهر يونيو  عام  2024</v>
      </c>
      <c r="AQ9" s="52"/>
      <c r="AR9" s="52"/>
      <c r="AS9" s="52"/>
      <c r="BA9" s="1" t="s">
        <v>12</v>
      </c>
      <c r="BB9" s="2">
        <v>9</v>
      </c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110" x14ac:dyDescent="0.3">
      <c r="A10" s="4">
        <v>1</v>
      </c>
      <c r="B10" s="64" t="s">
        <v>42</v>
      </c>
      <c r="C10" s="14" t="s">
        <v>21</v>
      </c>
      <c r="D10" s="14"/>
      <c r="E10" s="14"/>
      <c r="F10" s="14"/>
      <c r="G10" s="14"/>
      <c r="H10" s="14" t="s">
        <v>31</v>
      </c>
      <c r="I10" s="14"/>
      <c r="J10" s="14"/>
      <c r="K10" s="14"/>
      <c r="L10" s="14"/>
      <c r="M10" s="14" t="s">
        <v>31</v>
      </c>
      <c r="N10" s="14"/>
      <c r="O10" s="14"/>
      <c r="P10" s="14"/>
      <c r="Q10" s="14"/>
      <c r="R10" s="14"/>
      <c r="S10" s="14"/>
      <c r="T10" s="14"/>
      <c r="U10" s="14"/>
      <c r="V10" s="14"/>
      <c r="W10" s="14" t="s">
        <v>31</v>
      </c>
      <c r="X10" s="14"/>
      <c r="Y10" s="14"/>
      <c r="Z10" s="14"/>
      <c r="AA10" s="14"/>
      <c r="AB10" s="14" t="s">
        <v>31</v>
      </c>
      <c r="AC10" s="14"/>
      <c r="AD10" s="14"/>
      <c r="AE10" s="14"/>
      <c r="AF10" s="14"/>
      <c r="AG10" s="14" t="s">
        <v>31</v>
      </c>
      <c r="AH10" s="14"/>
      <c r="AI10" s="14"/>
      <c r="AJ10" s="14"/>
      <c r="AK10" s="14"/>
      <c r="AL10" s="14"/>
      <c r="AM10" s="14"/>
      <c r="AN10" s="14"/>
      <c r="AO10" s="14"/>
      <c r="AP10" s="14"/>
      <c r="AQ10" s="42">
        <v>43256</v>
      </c>
      <c r="AR10" s="43">
        <v>43256</v>
      </c>
      <c r="AS10" s="41" t="s">
        <v>31</v>
      </c>
      <c r="BA10" s="1" t="s">
        <v>13</v>
      </c>
      <c r="BB10" s="2">
        <v>10</v>
      </c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110" x14ac:dyDescent="0.3">
      <c r="A11" s="48">
        <v>2</v>
      </c>
      <c r="B11" s="64" t="s">
        <v>43</v>
      </c>
      <c r="C11" s="14" t="s">
        <v>22</v>
      </c>
      <c r="D11" s="14"/>
      <c r="E11" s="14"/>
      <c r="F11" s="14"/>
      <c r="G11" s="14" t="s">
        <v>31</v>
      </c>
      <c r="H11" s="14"/>
      <c r="I11" s="14"/>
      <c r="J11" s="14"/>
      <c r="K11" s="14"/>
      <c r="L11" s="14"/>
      <c r="M11" s="14"/>
      <c r="N11" s="14"/>
      <c r="O11" s="14" t="s">
        <v>31</v>
      </c>
      <c r="P11" s="14"/>
      <c r="Q11" s="14"/>
      <c r="R11" s="14"/>
      <c r="S11" s="14" t="s">
        <v>31</v>
      </c>
      <c r="T11" s="14"/>
      <c r="U11" s="14"/>
      <c r="V11" s="14"/>
      <c r="W11" s="14" t="s">
        <v>31</v>
      </c>
      <c r="X11" s="14"/>
      <c r="Y11" s="14"/>
      <c r="Z11" s="14"/>
      <c r="AA11" s="14" t="s">
        <v>31</v>
      </c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42">
        <v>43261</v>
      </c>
      <c r="AR11" s="43">
        <v>43261</v>
      </c>
      <c r="AS11" s="41" t="s">
        <v>31</v>
      </c>
      <c r="BA11" s="1" t="s">
        <v>14</v>
      </c>
      <c r="BB11" s="2">
        <v>11</v>
      </c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110" x14ac:dyDescent="0.3">
      <c r="A12" s="4">
        <v>3</v>
      </c>
      <c r="B12" s="64" t="s">
        <v>44</v>
      </c>
      <c r="C12" s="14" t="s">
        <v>23</v>
      </c>
      <c r="D12" s="14"/>
      <c r="E12" s="14"/>
      <c r="F12" s="14" t="s">
        <v>31</v>
      </c>
      <c r="G12" s="14"/>
      <c r="H12" s="14"/>
      <c r="I12" s="14" t="s">
        <v>31</v>
      </c>
      <c r="J12" s="14"/>
      <c r="K12" s="14"/>
      <c r="L12" s="14" t="s">
        <v>31</v>
      </c>
      <c r="M12" s="14"/>
      <c r="N12" s="14"/>
      <c r="O12" s="14" t="s">
        <v>31</v>
      </c>
      <c r="P12" s="14"/>
      <c r="Q12" s="14"/>
      <c r="R12" s="14"/>
      <c r="S12" s="14"/>
      <c r="T12" s="14"/>
      <c r="U12" s="14" t="s">
        <v>31</v>
      </c>
      <c r="V12" s="14"/>
      <c r="W12" s="14"/>
      <c r="X12" s="14"/>
      <c r="Y12" s="14"/>
      <c r="Z12" s="14"/>
      <c r="AA12" s="14" t="s">
        <v>31</v>
      </c>
      <c r="AB12" s="14"/>
      <c r="AC12" s="14"/>
      <c r="AD12" s="14" t="s">
        <v>31</v>
      </c>
      <c r="AE12" s="14"/>
      <c r="AF12" s="14"/>
      <c r="AG12" s="14" t="s">
        <v>31</v>
      </c>
      <c r="AH12" s="14"/>
      <c r="AI12" s="14"/>
      <c r="AJ12" s="14"/>
      <c r="AK12" s="14"/>
      <c r="AL12" s="14"/>
      <c r="AM12" s="14"/>
      <c r="AN12" s="14"/>
      <c r="AO12" s="14"/>
      <c r="AP12" s="14"/>
      <c r="AQ12" s="42">
        <v>43271</v>
      </c>
      <c r="AR12" s="43">
        <v>43271</v>
      </c>
      <c r="AS12" s="41" t="s">
        <v>31</v>
      </c>
      <c r="BA12" s="1" t="s">
        <v>15</v>
      </c>
      <c r="BB12" s="2">
        <v>12</v>
      </c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110" x14ac:dyDescent="0.3">
      <c r="A13" s="48">
        <v>4</v>
      </c>
      <c r="B13" s="64" t="s">
        <v>45</v>
      </c>
      <c r="C13" s="14" t="s">
        <v>24</v>
      </c>
      <c r="D13" s="14"/>
      <c r="E13" s="14" t="s">
        <v>31</v>
      </c>
      <c r="F13" s="14" t="s">
        <v>31</v>
      </c>
      <c r="G13" s="14" t="s">
        <v>31</v>
      </c>
      <c r="H13" s="14" t="s">
        <v>31</v>
      </c>
      <c r="I13" s="14" t="s">
        <v>31</v>
      </c>
      <c r="J13" s="14"/>
      <c r="K13" s="14"/>
      <c r="L13" s="14" t="s">
        <v>31</v>
      </c>
      <c r="M13" s="14" t="s">
        <v>31</v>
      </c>
      <c r="N13" s="14" t="s">
        <v>31</v>
      </c>
      <c r="O13" s="14" t="s">
        <v>31</v>
      </c>
      <c r="P13" s="14" t="s">
        <v>31</v>
      </c>
      <c r="Q13" s="14"/>
      <c r="R13" s="14"/>
      <c r="S13" s="14" t="s">
        <v>31</v>
      </c>
      <c r="T13" s="14" t="s">
        <v>31</v>
      </c>
      <c r="U13" s="14" t="s">
        <v>31</v>
      </c>
      <c r="V13" s="14" t="s">
        <v>31</v>
      </c>
      <c r="W13" s="14" t="s">
        <v>31</v>
      </c>
      <c r="X13" s="14"/>
      <c r="Y13" s="14"/>
      <c r="Z13" s="14" t="s">
        <v>31</v>
      </c>
      <c r="AA13" s="14" t="s">
        <v>31</v>
      </c>
      <c r="AB13" s="14" t="s">
        <v>31</v>
      </c>
      <c r="AC13" s="14" t="s">
        <v>31</v>
      </c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>
        <v>43276</v>
      </c>
      <c r="AR13" s="45">
        <v>43276</v>
      </c>
      <c r="AS13" s="14" t="s">
        <v>31</v>
      </c>
    </row>
    <row r="14" spans="1:110" x14ac:dyDescent="0.3">
      <c r="A14" s="4">
        <v>5</v>
      </c>
      <c r="B14" s="64" t="s">
        <v>42</v>
      </c>
      <c r="C14" s="14" t="s">
        <v>26</v>
      </c>
      <c r="D14" s="14"/>
      <c r="E14" s="14"/>
      <c r="F14" s="14"/>
      <c r="G14" s="14"/>
      <c r="H14" s="14"/>
      <c r="I14" s="14"/>
      <c r="J14" s="14"/>
      <c r="K14" s="14"/>
      <c r="L14" s="14"/>
      <c r="M14" s="14" t="s">
        <v>31</v>
      </c>
      <c r="N14" s="14"/>
      <c r="O14" s="14"/>
      <c r="P14" s="14" t="s">
        <v>31</v>
      </c>
      <c r="Q14" s="14"/>
      <c r="R14" s="14"/>
      <c r="S14" s="15"/>
      <c r="T14" s="14"/>
      <c r="U14" s="14"/>
      <c r="V14" s="14"/>
      <c r="W14" s="14" t="s">
        <v>31</v>
      </c>
      <c r="X14" s="14"/>
      <c r="Y14" s="14"/>
      <c r="Z14" s="14"/>
      <c r="AA14" s="14"/>
      <c r="AB14" s="14"/>
      <c r="AC14" s="14"/>
      <c r="AD14" s="14"/>
      <c r="AE14" s="14"/>
      <c r="AF14" s="14"/>
      <c r="AG14" s="14" t="s">
        <v>31</v>
      </c>
      <c r="AH14" s="14"/>
      <c r="AI14" s="14"/>
      <c r="AJ14" s="14"/>
      <c r="AK14" s="14"/>
      <c r="AL14" s="14"/>
      <c r="AM14" s="14"/>
      <c r="AN14" s="14"/>
      <c r="AO14" s="14"/>
      <c r="AP14" s="14"/>
      <c r="AQ14" s="42">
        <v>43281</v>
      </c>
      <c r="AR14" s="43">
        <v>43281</v>
      </c>
      <c r="AS14" s="41" t="s">
        <v>31</v>
      </c>
    </row>
    <row r="15" spans="1:110" x14ac:dyDescent="0.3">
      <c r="A15" s="48">
        <v>6</v>
      </c>
      <c r="B15" s="64" t="s">
        <v>43</v>
      </c>
      <c r="C15" s="14" t="s">
        <v>25</v>
      </c>
      <c r="D15" s="14"/>
      <c r="E15" s="14" t="s">
        <v>31</v>
      </c>
      <c r="F15" s="14" t="s">
        <v>31</v>
      </c>
      <c r="G15" s="14" t="s">
        <v>31</v>
      </c>
      <c r="H15" s="14" t="s">
        <v>31</v>
      </c>
      <c r="I15" s="14" t="s">
        <v>31</v>
      </c>
      <c r="J15" s="14"/>
      <c r="K15" s="14"/>
      <c r="L15" s="14" t="s">
        <v>31</v>
      </c>
      <c r="M15" s="14" t="s">
        <v>31</v>
      </c>
      <c r="N15" s="14" t="s">
        <v>31</v>
      </c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42">
        <v>43252</v>
      </c>
      <c r="AR15" s="43">
        <v>43252</v>
      </c>
      <c r="AS15" s="41"/>
    </row>
    <row r="16" spans="1:110" x14ac:dyDescent="0.3">
      <c r="A16" s="4">
        <v>7</v>
      </c>
      <c r="B16" s="64" t="s">
        <v>44</v>
      </c>
      <c r="C16" s="14" t="s">
        <v>27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42">
        <v>43253</v>
      </c>
      <c r="AR16" s="43">
        <v>43253</v>
      </c>
      <c r="AS16" s="41"/>
    </row>
    <row r="17" spans="1:45" x14ac:dyDescent="0.3">
      <c r="A17" s="48">
        <v>8</v>
      </c>
      <c r="B17" s="64" t="s">
        <v>45</v>
      </c>
      <c r="C17" s="14" t="s">
        <v>28</v>
      </c>
      <c r="D17" s="14"/>
      <c r="E17" s="14"/>
      <c r="F17" s="14"/>
      <c r="G17" s="14"/>
      <c r="H17" s="14"/>
      <c r="I17" s="14"/>
      <c r="J17" s="14"/>
      <c r="K17" s="14"/>
      <c r="L17" s="14" t="s">
        <v>31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 t="s">
        <v>31</v>
      </c>
      <c r="AA17" s="14"/>
      <c r="AB17" s="14"/>
      <c r="AC17" s="14" t="s">
        <v>31</v>
      </c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42">
        <v>43254</v>
      </c>
      <c r="AR17" s="43">
        <v>43254</v>
      </c>
      <c r="AS17" s="41"/>
    </row>
    <row r="18" spans="1:45" x14ac:dyDescent="0.3">
      <c r="A18" s="4">
        <v>9</v>
      </c>
      <c r="B18" s="64" t="s">
        <v>42</v>
      </c>
      <c r="C18" s="14" t="s">
        <v>29</v>
      </c>
      <c r="D18" s="14"/>
      <c r="E18" s="14"/>
      <c r="F18" s="14"/>
      <c r="G18" s="14"/>
      <c r="H18" s="14"/>
      <c r="I18" s="14"/>
      <c r="J18" s="14"/>
      <c r="K18" s="14"/>
      <c r="L18" s="14"/>
      <c r="M18" s="14" t="s">
        <v>31</v>
      </c>
      <c r="N18" s="14"/>
      <c r="O18" s="14"/>
      <c r="P18" s="14"/>
      <c r="Q18" s="14"/>
      <c r="R18" s="14"/>
      <c r="S18" s="14" t="s">
        <v>31</v>
      </c>
      <c r="T18" s="14"/>
      <c r="U18" s="14"/>
      <c r="V18" s="14"/>
      <c r="W18" s="14"/>
      <c r="X18" s="14"/>
      <c r="Y18" s="14"/>
      <c r="Z18" s="14"/>
      <c r="AA18" s="14"/>
      <c r="AB18" s="14"/>
      <c r="AC18" s="14" t="s">
        <v>31</v>
      </c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42">
        <v>43255</v>
      </c>
      <c r="AR18" s="43">
        <v>43255</v>
      </c>
      <c r="AS18" s="41"/>
    </row>
    <row r="19" spans="1:45" x14ac:dyDescent="0.3">
      <c r="A19" s="48">
        <v>10</v>
      </c>
      <c r="B19" s="64" t="s">
        <v>43</v>
      </c>
      <c r="C19" s="14" t="s">
        <v>30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42">
        <v>43257</v>
      </c>
      <c r="AR19" s="43">
        <v>43257</v>
      </c>
      <c r="AS19" s="41"/>
    </row>
    <row r="20" spans="1:45" x14ac:dyDescent="0.3">
      <c r="A20" s="4">
        <v>11</v>
      </c>
      <c r="B20" s="64" t="s">
        <v>44</v>
      </c>
      <c r="C20" s="14" t="s">
        <v>32</v>
      </c>
      <c r="D20" s="14"/>
      <c r="E20" s="14"/>
      <c r="F20" s="14"/>
      <c r="G20" s="14"/>
      <c r="H20" s="14"/>
      <c r="I20" s="14"/>
      <c r="J20" s="14"/>
      <c r="K20" s="14"/>
      <c r="L20" s="14" t="s">
        <v>31</v>
      </c>
      <c r="M20" s="14"/>
      <c r="N20" s="14"/>
      <c r="O20" s="14" t="s">
        <v>31</v>
      </c>
      <c r="P20" s="14"/>
      <c r="Q20" s="14"/>
      <c r="R20" s="14"/>
      <c r="S20" s="14"/>
      <c r="T20" s="14" t="s">
        <v>31</v>
      </c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42">
        <v>43258</v>
      </c>
      <c r="AR20" s="43">
        <v>43258</v>
      </c>
      <c r="AS20" s="41"/>
    </row>
    <row r="21" spans="1:45" x14ac:dyDescent="0.3">
      <c r="A21" s="48">
        <v>12</v>
      </c>
      <c r="B21" s="64" t="s">
        <v>45</v>
      </c>
      <c r="C21" s="14" t="s">
        <v>33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42">
        <v>43259</v>
      </c>
      <c r="AR21" s="43">
        <v>43259</v>
      </c>
      <c r="AS21" s="41"/>
    </row>
    <row r="22" spans="1:45" x14ac:dyDescent="0.3">
      <c r="A22" s="4">
        <v>13</v>
      </c>
      <c r="B22" s="64" t="s">
        <v>42</v>
      </c>
      <c r="C22" s="14" t="s">
        <v>34</v>
      </c>
      <c r="D22" s="14"/>
      <c r="E22" s="14"/>
      <c r="F22" s="14"/>
      <c r="G22" s="14"/>
      <c r="H22" s="14"/>
      <c r="I22" s="14"/>
      <c r="J22" s="14"/>
      <c r="K22" s="14"/>
      <c r="L22" s="14"/>
      <c r="M22" s="14" t="s">
        <v>31</v>
      </c>
      <c r="N22" s="14"/>
      <c r="O22" s="14"/>
      <c r="P22" s="14"/>
      <c r="Q22" s="14"/>
      <c r="R22" s="14"/>
      <c r="S22" s="14"/>
      <c r="T22" s="14" t="s">
        <v>31</v>
      </c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42">
        <v>43260</v>
      </c>
      <c r="AR22" s="43">
        <v>43260</v>
      </c>
      <c r="AS22" s="41"/>
    </row>
    <row r="23" spans="1:45" x14ac:dyDescent="0.3">
      <c r="A23" s="48">
        <v>14</v>
      </c>
      <c r="B23" s="64" t="s">
        <v>43</v>
      </c>
      <c r="C23" s="14" t="s">
        <v>35</v>
      </c>
      <c r="D23" s="14"/>
      <c r="E23" s="14"/>
      <c r="F23" s="14"/>
      <c r="G23" s="14" t="s">
        <v>31</v>
      </c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5">
        <v>43262</v>
      </c>
      <c r="AR23" s="45">
        <v>43262</v>
      </c>
      <c r="AS23" s="14"/>
    </row>
    <row r="24" spans="1:45" x14ac:dyDescent="0.3">
      <c r="A24" s="4">
        <v>15</v>
      </c>
      <c r="B24" s="64" t="s">
        <v>44</v>
      </c>
      <c r="C24" s="14" t="s">
        <v>36</v>
      </c>
      <c r="D24" s="14"/>
      <c r="E24" s="14" t="s">
        <v>31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 t="s">
        <v>31</v>
      </c>
      <c r="V24" s="14"/>
      <c r="W24" s="14"/>
      <c r="X24" s="14"/>
      <c r="Y24" s="14"/>
      <c r="Z24" s="14" t="s">
        <v>31</v>
      </c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42">
        <v>43263</v>
      </c>
      <c r="AR24" s="43">
        <v>43263</v>
      </c>
      <c r="AS24" s="41"/>
    </row>
    <row r="25" spans="1:45" x14ac:dyDescent="0.3">
      <c r="A25" s="18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42">
        <v>43264</v>
      </c>
      <c r="AR25" s="43">
        <v>43264</v>
      </c>
      <c r="AS25" s="41"/>
    </row>
    <row r="26" spans="1:45" x14ac:dyDescent="0.3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42">
        <v>43265</v>
      </c>
      <c r="AR26" s="43">
        <v>43265</v>
      </c>
      <c r="AS26" s="41"/>
    </row>
    <row r="27" spans="1:45" x14ac:dyDescent="0.3">
      <c r="A27" s="18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42">
        <v>43266</v>
      </c>
      <c r="AR27" s="43">
        <v>43266</v>
      </c>
      <c r="AS27" s="41"/>
    </row>
    <row r="28" spans="1:45" x14ac:dyDescent="0.3">
      <c r="A28" s="18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42">
        <v>43267</v>
      </c>
      <c r="AR28" s="43">
        <v>43267</v>
      </c>
      <c r="AS28" s="41"/>
    </row>
    <row r="29" spans="1:45" x14ac:dyDescent="0.3">
      <c r="A29" s="18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42">
        <v>43268</v>
      </c>
      <c r="AR29" s="43">
        <v>43268</v>
      </c>
      <c r="AS29" s="41"/>
    </row>
    <row r="30" spans="1:45" x14ac:dyDescent="0.3">
      <c r="A30" s="18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42">
        <v>43269</v>
      </c>
      <c r="AR30" s="43">
        <v>43269</v>
      </c>
      <c r="AS30" s="41"/>
    </row>
    <row r="31" spans="1:45" x14ac:dyDescent="0.3">
      <c r="A31" s="18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42">
        <v>43270</v>
      </c>
      <c r="AR31" s="43">
        <v>43270</v>
      </c>
      <c r="AS31" s="41"/>
    </row>
    <row r="32" spans="1:45" x14ac:dyDescent="0.3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42">
        <v>43272</v>
      </c>
      <c r="AR32" s="43">
        <v>43272</v>
      </c>
      <c r="AS32" s="41"/>
    </row>
    <row r="33" spans="1:71" x14ac:dyDescent="0.3">
      <c r="A33" s="18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42">
        <v>43273</v>
      </c>
      <c r="AR33" s="43">
        <v>43273</v>
      </c>
      <c r="AS33" s="41"/>
    </row>
    <row r="34" spans="1:71" x14ac:dyDescent="0.3">
      <c r="A34" s="18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5">
        <v>43274</v>
      </c>
      <c r="AR34" s="45">
        <v>43274</v>
      </c>
      <c r="AS34" s="14"/>
    </row>
    <row r="35" spans="1:71" x14ac:dyDescent="0.3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42">
        <v>43275</v>
      </c>
      <c r="AR35" s="43">
        <v>43275</v>
      </c>
      <c r="AS35" s="41"/>
    </row>
    <row r="36" spans="1:71" x14ac:dyDescent="0.3">
      <c r="A36" s="18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7"/>
      <c r="AM36" s="4"/>
      <c r="AN36" s="4"/>
      <c r="AQ36" s="44">
        <v>43277</v>
      </c>
      <c r="AR36" s="46">
        <v>43277</v>
      </c>
      <c r="AS36" s="47"/>
      <c r="BS36" s="4" t="s">
        <v>31</v>
      </c>
    </row>
    <row r="37" spans="1:71" x14ac:dyDescent="0.3">
      <c r="A37" s="18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7"/>
      <c r="AM37" s="4"/>
      <c r="AN37" s="4"/>
      <c r="AQ37" s="44">
        <v>43278</v>
      </c>
      <c r="AR37" s="46">
        <v>43278</v>
      </c>
      <c r="AS37" s="47"/>
      <c r="BS37" s="4" t="s">
        <v>31</v>
      </c>
    </row>
    <row r="38" spans="1:71" x14ac:dyDescent="0.3">
      <c r="A38" s="18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7"/>
      <c r="AM38" s="4"/>
      <c r="AN38" s="4"/>
      <c r="AQ38" s="44">
        <v>43279</v>
      </c>
      <c r="AR38" s="46">
        <v>43279</v>
      </c>
      <c r="AS38" s="47"/>
    </row>
    <row r="39" spans="1:71" x14ac:dyDescent="0.3">
      <c r="A39" s="18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7"/>
      <c r="AM39" s="4"/>
      <c r="AN39" s="4"/>
      <c r="AQ39" s="44">
        <v>43280</v>
      </c>
      <c r="AR39" s="46">
        <v>43280</v>
      </c>
      <c r="AS39" s="47"/>
    </row>
    <row r="40" spans="1:71" x14ac:dyDescent="0.3">
      <c r="A40" s="18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7"/>
      <c r="AM40" s="4"/>
      <c r="AN40" s="4"/>
    </row>
    <row r="41" spans="1:71" x14ac:dyDescent="0.3">
      <c r="A41" s="18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7"/>
      <c r="AM41" s="4"/>
      <c r="AN41" s="4"/>
    </row>
    <row r="42" spans="1:71" x14ac:dyDescent="0.3">
      <c r="A42" s="18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7"/>
    </row>
    <row r="43" spans="1:71" x14ac:dyDescent="0.3">
      <c r="A43" s="18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7"/>
    </row>
    <row r="44" spans="1:71" x14ac:dyDescent="0.3">
      <c r="A44" s="18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7"/>
    </row>
    <row r="45" spans="1:71" x14ac:dyDescent="0.3">
      <c r="A45" s="18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7"/>
    </row>
    <row r="46" spans="1:71" x14ac:dyDescent="0.3">
      <c r="A46" s="18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7"/>
    </row>
    <row r="47" spans="1:71" x14ac:dyDescent="0.3">
      <c r="A47" s="18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7"/>
    </row>
    <row r="48" spans="1:71" x14ac:dyDescent="0.3">
      <c r="A48" s="18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7"/>
    </row>
    <row r="49" spans="1:34" x14ac:dyDescent="0.3">
      <c r="A49" s="18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7"/>
    </row>
    <row r="50" spans="1:34" x14ac:dyDescent="0.3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7"/>
    </row>
    <row r="51" spans="1:34" x14ac:dyDescent="0.3">
      <c r="A51" s="18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7"/>
    </row>
    <row r="52" spans="1:34" x14ac:dyDescent="0.3">
      <c r="A52" s="18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7"/>
    </row>
    <row r="53" spans="1:34" x14ac:dyDescent="0.3">
      <c r="A53" s="18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7"/>
    </row>
    <row r="54" spans="1:34" x14ac:dyDescent="0.3">
      <c r="A54" s="18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7"/>
    </row>
    <row r="55" spans="1:34" x14ac:dyDescent="0.3">
      <c r="A55" s="18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7"/>
    </row>
    <row r="56" spans="1:34" x14ac:dyDescent="0.3">
      <c r="A56" s="18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7"/>
    </row>
    <row r="57" spans="1:34" x14ac:dyDescent="0.3">
      <c r="A57" s="18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7"/>
    </row>
    <row r="58" spans="1:34" x14ac:dyDescent="0.3">
      <c r="A58" s="1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7"/>
    </row>
    <row r="59" spans="1:34" x14ac:dyDescent="0.3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7"/>
    </row>
    <row r="60" spans="1:34" x14ac:dyDescent="0.3">
      <c r="A60" s="18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7"/>
    </row>
    <row r="61" spans="1:34" x14ac:dyDescent="0.3">
      <c r="A61" s="18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7"/>
    </row>
    <row r="62" spans="1:34" x14ac:dyDescent="0.3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7"/>
    </row>
    <row r="63" spans="1:34" x14ac:dyDescent="0.3">
      <c r="A63" s="18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7"/>
    </row>
    <row r="64" spans="1:34" x14ac:dyDescent="0.3">
      <c r="A64" s="19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7"/>
    </row>
    <row r="65" spans="1:34" x14ac:dyDescent="0.3">
      <c r="A65" s="19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7"/>
    </row>
    <row r="66" spans="1:34" x14ac:dyDescent="0.3">
      <c r="A66" s="19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7"/>
    </row>
    <row r="67" spans="1:34" x14ac:dyDescent="0.3">
      <c r="A67" s="19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7"/>
    </row>
    <row r="68" spans="1:34" x14ac:dyDescent="0.3">
      <c r="A68" s="19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7"/>
    </row>
    <row r="69" spans="1:34" x14ac:dyDescent="0.3">
      <c r="A69" s="19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7"/>
    </row>
    <row r="70" spans="1:34" x14ac:dyDescent="0.3">
      <c r="A70" s="19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7"/>
    </row>
    <row r="71" spans="1:34" x14ac:dyDescent="0.3">
      <c r="A71" s="19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7"/>
    </row>
    <row r="72" spans="1:34" x14ac:dyDescent="0.3">
      <c r="A72" s="19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7"/>
    </row>
    <row r="73" spans="1:34" x14ac:dyDescent="0.3">
      <c r="A73" s="19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7"/>
    </row>
    <row r="74" spans="1:34" x14ac:dyDescent="0.3">
      <c r="A74" s="19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7"/>
    </row>
    <row r="75" spans="1:34" x14ac:dyDescent="0.3">
      <c r="A75" s="19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7"/>
    </row>
    <row r="76" spans="1:34" x14ac:dyDescent="0.3">
      <c r="A76" s="19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7"/>
    </row>
    <row r="77" spans="1:34" x14ac:dyDescent="0.3">
      <c r="A77" s="19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7"/>
    </row>
    <row r="78" spans="1:34" x14ac:dyDescent="0.3">
      <c r="A78" s="19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7"/>
    </row>
    <row r="79" spans="1:34" x14ac:dyDescent="0.3">
      <c r="A79" s="19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7"/>
    </row>
    <row r="80" spans="1:34" x14ac:dyDescent="0.3">
      <c r="A80" s="19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7"/>
    </row>
    <row r="81" spans="1:34" x14ac:dyDescent="0.3">
      <c r="A81" s="19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7"/>
    </row>
    <row r="82" spans="1:34" x14ac:dyDescent="0.3">
      <c r="A82" s="19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7"/>
    </row>
    <row r="83" spans="1:34" x14ac:dyDescent="0.3">
      <c r="A83" s="19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7"/>
    </row>
    <row r="84" spans="1:34" x14ac:dyDescent="0.3">
      <c r="A84" s="19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7"/>
    </row>
    <row r="85" spans="1:34" x14ac:dyDescent="0.3">
      <c r="A85" s="19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7"/>
    </row>
    <row r="86" spans="1:34" x14ac:dyDescent="0.3">
      <c r="A86" s="19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7"/>
    </row>
    <row r="87" spans="1:34" x14ac:dyDescent="0.3">
      <c r="A87" s="19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7"/>
    </row>
    <row r="88" spans="1:34" x14ac:dyDescent="0.3">
      <c r="A88" s="19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7"/>
    </row>
    <row r="89" spans="1:34" x14ac:dyDescent="0.3">
      <c r="A89" s="19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7"/>
    </row>
    <row r="90" spans="1:34" x14ac:dyDescent="0.3">
      <c r="A90" s="19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7"/>
    </row>
    <row r="91" spans="1:34" x14ac:dyDescent="0.3">
      <c r="A91" s="19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7"/>
    </row>
    <row r="92" spans="1:34" x14ac:dyDescent="0.3">
      <c r="A92" s="19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7"/>
    </row>
    <row r="93" spans="1:34" x14ac:dyDescent="0.3">
      <c r="A93" s="19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7"/>
    </row>
    <row r="94" spans="1:34" x14ac:dyDescent="0.3">
      <c r="A94" s="19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7"/>
    </row>
    <row r="95" spans="1:34" x14ac:dyDescent="0.3">
      <c r="A95" s="19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7"/>
    </row>
    <row r="96" spans="1:34" x14ac:dyDescent="0.3">
      <c r="A96" s="19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7"/>
    </row>
    <row r="97" spans="1:34" x14ac:dyDescent="0.3">
      <c r="A97" s="19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7"/>
    </row>
    <row r="98" spans="1:34" x14ac:dyDescent="0.3">
      <c r="A98" s="19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7"/>
    </row>
    <row r="99" spans="1:34" x14ac:dyDescent="0.3">
      <c r="A99" s="19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7"/>
    </row>
    <row r="100" spans="1:34" ht="19.5" thickBot="1" x14ac:dyDescent="0.35">
      <c r="A100" s="20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2"/>
    </row>
  </sheetData>
  <sortState ref="AQ10:AS40">
    <sortCondition ref="AS10"/>
  </sortState>
  <mergeCells count="7">
    <mergeCell ref="AP9:AS9"/>
    <mergeCell ref="BM1:BO1"/>
    <mergeCell ref="A8:C8"/>
    <mergeCell ref="I3:J3"/>
    <mergeCell ref="K3:M3"/>
    <mergeCell ref="D3:F3"/>
    <mergeCell ref="D4:F4"/>
  </mergeCells>
  <conditionalFormatting sqref="D8:AH100">
    <cfRule type="expression" dxfId="4" priority="106">
      <formula>OR(WEEKDAY(D$8)=6,WEEKDAY(D$8)=7)</formula>
    </cfRule>
  </conditionalFormatting>
  <conditionalFormatting sqref="CB2:DF2">
    <cfRule type="expression" dxfId="0" priority="1">
      <formula>OR(WEEKDAY(CB$8)=6,WEEKDAY(CB$8)=7)</formula>
    </cfRule>
  </conditionalFormatting>
  <dataValidations count="2">
    <dataValidation type="list" allowBlank="1" showInputMessage="1" showErrorMessage="1" sqref="D3">
      <formula1>$BA$1:$BA$12</formula1>
    </dataValidation>
    <dataValidation type="list" allowBlank="1" showInputMessage="1" showErrorMessage="1" sqref="K3:M3">
      <formula1>OFFSET($C$10,0,0,COUNTA(C:C)-2)</formula1>
    </dataValidation>
  </dataValidation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0]!Macro2">
                <anchor moveWithCells="1" sizeWithCells="1">
                  <from>
                    <xdr:col>7</xdr:col>
                    <xdr:colOff>85725</xdr:colOff>
                    <xdr:row>3</xdr:row>
                    <xdr:rowOff>28575</xdr:rowOff>
                  </from>
                  <to>
                    <xdr:col>13</xdr:col>
                    <xdr:colOff>314325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الملف2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aamir alyasry</dc:creator>
  <cp:lastModifiedBy>Windows User</cp:lastModifiedBy>
  <cp:lastPrinted>2018-09-25T04:27:29Z</cp:lastPrinted>
  <dcterms:created xsi:type="dcterms:W3CDTF">2018-06-25T10:37:12Z</dcterms:created>
  <dcterms:modified xsi:type="dcterms:W3CDTF">2024-12-04T14:03:44Z</dcterms:modified>
</cp:coreProperties>
</file>